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'Sheet1'!$A$1:$K$76</definedName>
  </definedNames>
  <calcPr fullCalcOnLoad="1"/>
</workbook>
</file>

<file path=xl/sharedStrings.xml><?xml version="1.0" encoding="utf-8"?>
<sst xmlns="http://schemas.openxmlformats.org/spreadsheetml/2006/main" count="175" uniqueCount="132">
  <si>
    <t>CBUS DCC Command Station</t>
  </si>
  <si>
    <t>Parts list</t>
  </si>
  <si>
    <t xml:space="preserve">Item </t>
  </si>
  <si>
    <t>Description</t>
  </si>
  <si>
    <t>Supplier</t>
  </si>
  <si>
    <t>Part number</t>
  </si>
  <si>
    <t>Quantity</t>
  </si>
  <si>
    <t>Cost (each)</t>
  </si>
  <si>
    <t>Cost</t>
  </si>
  <si>
    <t>Ics</t>
  </si>
  <si>
    <t>U1</t>
  </si>
  <si>
    <t>U2</t>
  </si>
  <si>
    <t>U3</t>
  </si>
  <si>
    <t>U4</t>
  </si>
  <si>
    <t>U5</t>
  </si>
  <si>
    <t>U6</t>
  </si>
  <si>
    <t>MCP2551</t>
  </si>
  <si>
    <t>18F2480</t>
  </si>
  <si>
    <t>L6202</t>
  </si>
  <si>
    <t>LM317</t>
  </si>
  <si>
    <t>ICL7667</t>
  </si>
  <si>
    <t>Rapid</t>
  </si>
  <si>
    <t>BR1</t>
  </si>
  <si>
    <t>1A bridge</t>
  </si>
  <si>
    <t>Capacitors</t>
  </si>
  <si>
    <t>C1</t>
  </si>
  <si>
    <t>C5</t>
  </si>
  <si>
    <t>Resistors</t>
  </si>
  <si>
    <t>R1</t>
  </si>
  <si>
    <t>R3</t>
  </si>
  <si>
    <t>R4</t>
  </si>
  <si>
    <t>R5</t>
  </si>
  <si>
    <t>R6</t>
  </si>
  <si>
    <t>R12</t>
  </si>
  <si>
    <t>VR1</t>
  </si>
  <si>
    <t>LD1</t>
  </si>
  <si>
    <t>LD2</t>
  </si>
  <si>
    <t>PB</t>
  </si>
  <si>
    <t>J4</t>
  </si>
  <si>
    <t>IC sockets</t>
  </si>
  <si>
    <t>8 way</t>
  </si>
  <si>
    <t>18 way</t>
  </si>
  <si>
    <t>28 way</t>
  </si>
  <si>
    <t>Heatsinks</t>
  </si>
  <si>
    <t>PCB</t>
  </si>
  <si>
    <t>2200uF 25V</t>
  </si>
  <si>
    <t>4.7uF 16V</t>
  </si>
  <si>
    <t>220nF</t>
  </si>
  <si>
    <t>100nF</t>
  </si>
  <si>
    <t>C6, C7, C8</t>
  </si>
  <si>
    <t>10nF</t>
  </si>
  <si>
    <t>C10, C11</t>
  </si>
  <si>
    <t>100R</t>
  </si>
  <si>
    <t>10K</t>
  </si>
  <si>
    <t>220R</t>
  </si>
  <si>
    <t>680R</t>
  </si>
  <si>
    <t>1K</t>
  </si>
  <si>
    <t>1K8</t>
  </si>
  <si>
    <t>2K Trim</t>
  </si>
  <si>
    <t>R2, R10</t>
  </si>
  <si>
    <t>R8, R9</t>
  </si>
  <si>
    <t>3mm green</t>
  </si>
  <si>
    <t>3mm yellow</t>
  </si>
  <si>
    <t>J2, J5</t>
  </si>
  <si>
    <t>2 x 2 way</t>
  </si>
  <si>
    <t>J1, J3</t>
  </si>
  <si>
    <t>2 way 5mm</t>
  </si>
  <si>
    <t>129-2240</t>
  </si>
  <si>
    <t>932-1217</t>
  </si>
  <si>
    <t>X1</t>
  </si>
  <si>
    <t>Pushbutton</t>
  </si>
  <si>
    <t>21-1500</t>
  </si>
  <si>
    <t>82-2064</t>
  </si>
  <si>
    <t>78-1120</t>
  </si>
  <si>
    <t>47-3290</t>
  </si>
  <si>
    <t>L7805</t>
  </si>
  <si>
    <t>47-3318</t>
  </si>
  <si>
    <t>47-2962</t>
  </si>
  <si>
    <t>56-0410</t>
  </si>
  <si>
    <t>56-0405</t>
  </si>
  <si>
    <t>11-0330</t>
  </si>
  <si>
    <t>11-1018</t>
  </si>
  <si>
    <t>08-0280</t>
  </si>
  <si>
    <t>08-0270</t>
  </si>
  <si>
    <t>08-1025</t>
  </si>
  <si>
    <t>62-0346</t>
  </si>
  <si>
    <t>62-0394</t>
  </si>
  <si>
    <t>62-0354</t>
  </si>
  <si>
    <t>62-0366</t>
  </si>
  <si>
    <t>62-0370</t>
  </si>
  <si>
    <t>62-0376</t>
  </si>
  <si>
    <t>100 min</t>
  </si>
  <si>
    <t>67-0436</t>
  </si>
  <si>
    <t>90-3212</t>
  </si>
  <si>
    <t>21-0260</t>
  </si>
  <si>
    <t>36 off</t>
  </si>
  <si>
    <t>22-0545</t>
  </si>
  <si>
    <t>6 off</t>
  </si>
  <si>
    <t>22-0150</t>
  </si>
  <si>
    <t>22-0165</t>
  </si>
  <si>
    <t>22-0175</t>
  </si>
  <si>
    <t>homemade</t>
  </si>
  <si>
    <t>approx</t>
  </si>
  <si>
    <t>Total</t>
  </si>
  <si>
    <t>VAT</t>
  </si>
  <si>
    <t>Sum</t>
  </si>
  <si>
    <t>6way  0.1</t>
  </si>
  <si>
    <t>4 MHz</t>
  </si>
  <si>
    <t>0R5</t>
  </si>
  <si>
    <t>62-0303</t>
  </si>
  <si>
    <t>D1</t>
  </si>
  <si>
    <t>U7</t>
  </si>
  <si>
    <t>optional</t>
  </si>
  <si>
    <t>C12</t>
  </si>
  <si>
    <t>100uF  25V</t>
  </si>
  <si>
    <t>C2, C3, C4, C9, C13</t>
  </si>
  <si>
    <t>Farnell</t>
  </si>
  <si>
    <t>2 x 1R in parallel ?</t>
  </si>
  <si>
    <t>Homemade</t>
  </si>
  <si>
    <t>1N4002S</t>
  </si>
  <si>
    <t>47-3422</t>
  </si>
  <si>
    <t>11-0250</t>
  </si>
  <si>
    <t>AWD</t>
  </si>
  <si>
    <t>35-0115</t>
  </si>
  <si>
    <t>Sounder</t>
  </si>
  <si>
    <t xml:space="preserve">or </t>
  </si>
  <si>
    <t>MIC4426BN</t>
  </si>
  <si>
    <t>82-4036</t>
  </si>
  <si>
    <t>R7</t>
  </si>
  <si>
    <t>100K</t>
  </si>
  <si>
    <t>R11</t>
  </si>
  <si>
    <t>62-0418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</si>
</sst>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workbookViewId="0" topLeftCell="A21">
      <selection activeCell="M46" sqref="M46"/>
    </sheetView>
  </sheetViews>
  <sheetFormatPr defaultColWidth="9.140625" defaultRowHeight="12.75"/>
  <cols>
    <col min="1" max="1" width="18.28125" style="0" customWidth="1"/>
    <col min="2" max="2" width="11.8515625" style="0" bestFit="1" customWidth="1"/>
    <col min="4" max="4" width="11.140625" style="0" bestFit="1" customWidth="1"/>
    <col min="6" max="6" width="10.57421875" style="1" bestFit="1" customWidth="1"/>
  </cols>
  <sheetData>
    <row r="1" ht="12.75">
      <c r="A1" t="s">
        <v>0</v>
      </c>
    </row>
    <row r="2" ht="12.75">
      <c r="A2" t="s">
        <v>1</v>
      </c>
    </row>
    <row r="4" spans="1:9" ht="12.75">
      <c r="A4" t="s">
        <v>2</v>
      </c>
      <c r="B4" t="s">
        <v>3</v>
      </c>
      <c r="C4" t="s">
        <v>4</v>
      </c>
      <c r="D4" t="s">
        <v>5</v>
      </c>
      <c r="E4" t="s">
        <v>6</v>
      </c>
      <c r="F4" s="1" t="s">
        <v>7</v>
      </c>
      <c r="I4" t="s">
        <v>8</v>
      </c>
    </row>
    <row r="6" ht="12.75">
      <c r="A6" t="s">
        <v>9</v>
      </c>
    </row>
    <row r="8" spans="1:9" ht="12.75">
      <c r="A8" t="s">
        <v>10</v>
      </c>
      <c r="B8" t="s">
        <v>16</v>
      </c>
      <c r="C8" t="s">
        <v>116</v>
      </c>
      <c r="D8" t="s">
        <v>67</v>
      </c>
      <c r="E8">
        <v>1</v>
      </c>
      <c r="F8" s="1">
        <v>0.89</v>
      </c>
      <c r="I8" s="1">
        <f>E8*F8</f>
        <v>0.89</v>
      </c>
    </row>
    <row r="9" spans="1:9" ht="12.75">
      <c r="A9" t="s">
        <v>11</v>
      </c>
      <c r="B9" t="s">
        <v>75</v>
      </c>
      <c r="C9" t="s">
        <v>21</v>
      </c>
      <c r="D9" t="s">
        <v>74</v>
      </c>
      <c r="E9">
        <v>1</v>
      </c>
      <c r="F9" s="1">
        <v>0.25</v>
      </c>
      <c r="I9" s="1">
        <f aca="true" t="shared" si="0" ref="I9:I26">E9*F9</f>
        <v>0.25</v>
      </c>
    </row>
    <row r="10" spans="1:9" ht="12.75">
      <c r="A10" t="s">
        <v>12</v>
      </c>
      <c r="B10" t="s">
        <v>17</v>
      </c>
      <c r="C10" t="s">
        <v>116</v>
      </c>
      <c r="D10" t="s">
        <v>68</v>
      </c>
      <c r="E10">
        <v>1</v>
      </c>
      <c r="F10" s="1">
        <v>5.43</v>
      </c>
      <c r="I10" s="1">
        <f t="shared" si="0"/>
        <v>5.43</v>
      </c>
    </row>
    <row r="11" spans="1:9" ht="12.75">
      <c r="A11" t="s">
        <v>13</v>
      </c>
      <c r="B11" t="s">
        <v>18</v>
      </c>
      <c r="C11" t="s">
        <v>21</v>
      </c>
      <c r="D11" t="s">
        <v>72</v>
      </c>
      <c r="E11">
        <v>1</v>
      </c>
      <c r="F11" s="1">
        <v>4.4</v>
      </c>
      <c r="I11" s="1">
        <f t="shared" si="0"/>
        <v>4.4</v>
      </c>
    </row>
    <row r="12" spans="1:9" ht="12.75">
      <c r="A12" t="s">
        <v>14</v>
      </c>
      <c r="B12" t="s">
        <v>19</v>
      </c>
      <c r="C12" t="s">
        <v>21</v>
      </c>
      <c r="D12" t="s">
        <v>76</v>
      </c>
      <c r="E12">
        <v>1</v>
      </c>
      <c r="F12" s="1">
        <v>0.28</v>
      </c>
      <c r="I12" s="1">
        <f t="shared" si="0"/>
        <v>0.28</v>
      </c>
    </row>
    <row r="13" spans="1:9" ht="12.75">
      <c r="A13" t="s">
        <v>15</v>
      </c>
      <c r="B13" t="s">
        <v>20</v>
      </c>
      <c r="E13">
        <v>1</v>
      </c>
      <c r="I13" s="1"/>
    </row>
    <row r="14" spans="1:9" ht="12.75">
      <c r="A14" t="s">
        <v>125</v>
      </c>
      <c r="B14" t="s">
        <v>126</v>
      </c>
      <c r="C14" t="s">
        <v>21</v>
      </c>
      <c r="D14" t="s">
        <v>127</v>
      </c>
      <c r="E14">
        <v>1</v>
      </c>
      <c r="F14" s="1">
        <v>1.1</v>
      </c>
      <c r="I14" s="1">
        <f t="shared" si="0"/>
        <v>1.1</v>
      </c>
    </row>
    <row r="15" spans="1:9" ht="12.75">
      <c r="A15" t="s">
        <v>111</v>
      </c>
      <c r="B15" t="s">
        <v>75</v>
      </c>
      <c r="C15" t="s">
        <v>21</v>
      </c>
      <c r="D15" t="s">
        <v>74</v>
      </c>
      <c r="E15">
        <v>1</v>
      </c>
      <c r="F15" s="1">
        <v>0.25</v>
      </c>
      <c r="I15" s="1">
        <f t="shared" si="0"/>
        <v>0.25</v>
      </c>
    </row>
    <row r="16" ht="12.75">
      <c r="I16" s="1"/>
    </row>
    <row r="17" spans="1:9" ht="12.75">
      <c r="A17" t="s">
        <v>22</v>
      </c>
      <c r="B17" t="s">
        <v>23</v>
      </c>
      <c r="C17" t="s">
        <v>21</v>
      </c>
      <c r="D17" t="s">
        <v>77</v>
      </c>
      <c r="E17">
        <v>1</v>
      </c>
      <c r="F17" s="1">
        <v>0.1</v>
      </c>
      <c r="I17" s="1">
        <f t="shared" si="0"/>
        <v>0.1</v>
      </c>
    </row>
    <row r="18" ht="12.75">
      <c r="I18" s="1"/>
    </row>
    <row r="19" spans="1:9" ht="12.75">
      <c r="A19" t="s">
        <v>24</v>
      </c>
      <c r="I19" s="1"/>
    </row>
    <row r="20" ht="12.75">
      <c r="I20" s="1"/>
    </row>
    <row r="21" spans="1:9" ht="12.75">
      <c r="A21" t="s">
        <v>25</v>
      </c>
      <c r="B21" t="s">
        <v>45</v>
      </c>
      <c r="C21" t="s">
        <v>21</v>
      </c>
      <c r="D21" t="s">
        <v>80</v>
      </c>
      <c r="E21">
        <v>1</v>
      </c>
      <c r="F21" s="1">
        <v>0.38</v>
      </c>
      <c r="I21" s="1">
        <f t="shared" si="0"/>
        <v>0.38</v>
      </c>
    </row>
    <row r="22" spans="1:9" ht="12.75">
      <c r="A22" t="s">
        <v>115</v>
      </c>
      <c r="B22" t="s">
        <v>46</v>
      </c>
      <c r="C22" t="s">
        <v>21</v>
      </c>
      <c r="D22" t="s">
        <v>81</v>
      </c>
      <c r="E22">
        <v>4</v>
      </c>
      <c r="F22" s="1">
        <v>0.08</v>
      </c>
      <c r="I22" s="1">
        <f t="shared" si="0"/>
        <v>0.32</v>
      </c>
    </row>
    <row r="23" spans="1:9" ht="12.75">
      <c r="A23" t="s">
        <v>26</v>
      </c>
      <c r="B23" t="s">
        <v>47</v>
      </c>
      <c r="C23" t="s">
        <v>21</v>
      </c>
      <c r="D23" t="s">
        <v>82</v>
      </c>
      <c r="E23">
        <v>1</v>
      </c>
      <c r="F23" s="1">
        <v>0.09</v>
      </c>
      <c r="I23" s="1">
        <f t="shared" si="0"/>
        <v>0.09</v>
      </c>
    </row>
    <row r="24" spans="1:9" ht="12.75">
      <c r="A24" t="s">
        <v>49</v>
      </c>
      <c r="B24" t="s">
        <v>48</v>
      </c>
      <c r="C24" t="s">
        <v>21</v>
      </c>
      <c r="D24" t="s">
        <v>83</v>
      </c>
      <c r="E24">
        <v>3</v>
      </c>
      <c r="F24" s="1">
        <v>0.05</v>
      </c>
      <c r="I24" s="1">
        <f t="shared" si="0"/>
        <v>0.15000000000000002</v>
      </c>
    </row>
    <row r="25" spans="1:9" ht="12.75">
      <c r="A25" t="s">
        <v>51</v>
      </c>
      <c r="B25" t="s">
        <v>50</v>
      </c>
      <c r="C25" t="s">
        <v>21</v>
      </c>
      <c r="D25" t="s">
        <v>84</v>
      </c>
      <c r="E25">
        <v>2</v>
      </c>
      <c r="F25" s="1">
        <v>0.08</v>
      </c>
      <c r="I25" s="1">
        <f t="shared" si="0"/>
        <v>0.16</v>
      </c>
    </row>
    <row r="26" spans="1:9" ht="12.75">
      <c r="A26" t="s">
        <v>113</v>
      </c>
      <c r="B26" t="s">
        <v>114</v>
      </c>
      <c r="C26" t="s">
        <v>21</v>
      </c>
      <c r="D26" t="s">
        <v>121</v>
      </c>
      <c r="E26">
        <v>1</v>
      </c>
      <c r="F26" s="1">
        <v>0.05</v>
      </c>
      <c r="I26" s="1">
        <f t="shared" si="0"/>
        <v>0.05</v>
      </c>
    </row>
    <row r="27" ht="12.75">
      <c r="I27" s="1"/>
    </row>
    <row r="28" spans="1:9" ht="12.75">
      <c r="A28" t="s">
        <v>27</v>
      </c>
      <c r="I28" s="1"/>
    </row>
    <row r="29" ht="12.75">
      <c r="I29" s="1"/>
    </row>
    <row r="30" spans="1:9" ht="12.75">
      <c r="A30" t="s">
        <v>28</v>
      </c>
      <c r="B30" t="s">
        <v>52</v>
      </c>
      <c r="C30" t="s">
        <v>21</v>
      </c>
      <c r="D30" t="s">
        <v>85</v>
      </c>
      <c r="E30">
        <v>1</v>
      </c>
      <c r="F30" s="1">
        <v>0.5</v>
      </c>
      <c r="G30" t="s">
        <v>91</v>
      </c>
      <c r="I30" s="2">
        <f>E30*F30/100</f>
        <v>0.005</v>
      </c>
    </row>
    <row r="31" spans="1:9" ht="12.75">
      <c r="A31" t="s">
        <v>59</v>
      </c>
      <c r="B31" t="s">
        <v>53</v>
      </c>
      <c r="C31" t="s">
        <v>21</v>
      </c>
      <c r="D31" t="s">
        <v>86</v>
      </c>
      <c r="E31">
        <v>2</v>
      </c>
      <c r="F31" s="1">
        <v>0.5</v>
      </c>
      <c r="G31" t="s">
        <v>91</v>
      </c>
      <c r="I31" s="2">
        <f aca="true" t="shared" si="1" ref="I31:I38">E31*F31/100</f>
        <v>0.01</v>
      </c>
    </row>
    <row r="32" spans="1:9" ht="12.75">
      <c r="A32" t="s">
        <v>29</v>
      </c>
      <c r="I32" s="2"/>
    </row>
    <row r="33" spans="1:9" ht="12.75">
      <c r="A33" t="s">
        <v>30</v>
      </c>
      <c r="B33" t="s">
        <v>54</v>
      </c>
      <c r="C33" t="s">
        <v>21</v>
      </c>
      <c r="D33" t="s">
        <v>87</v>
      </c>
      <c r="E33">
        <v>1</v>
      </c>
      <c r="F33" s="1">
        <v>0.5</v>
      </c>
      <c r="G33" t="s">
        <v>91</v>
      </c>
      <c r="I33" s="2">
        <f t="shared" si="1"/>
        <v>0.005</v>
      </c>
    </row>
    <row r="34" spans="1:9" ht="12.75">
      <c r="A34" t="s">
        <v>31</v>
      </c>
      <c r="B34" t="s">
        <v>55</v>
      </c>
      <c r="C34" t="s">
        <v>21</v>
      </c>
      <c r="D34" t="s">
        <v>88</v>
      </c>
      <c r="E34">
        <v>1</v>
      </c>
      <c r="F34" s="1">
        <v>0.5</v>
      </c>
      <c r="G34" t="s">
        <v>91</v>
      </c>
      <c r="I34" s="2">
        <f t="shared" si="1"/>
        <v>0.005</v>
      </c>
    </row>
    <row r="35" spans="1:9" ht="12.75">
      <c r="A35" t="s">
        <v>32</v>
      </c>
      <c r="I35" s="2"/>
    </row>
    <row r="36" spans="1:9" ht="12.75">
      <c r="A36" t="s">
        <v>128</v>
      </c>
      <c r="B36" t="s">
        <v>129</v>
      </c>
      <c r="C36" t="s">
        <v>21</v>
      </c>
      <c r="D36" t="s">
        <v>131</v>
      </c>
      <c r="E36">
        <v>1</v>
      </c>
      <c r="F36" s="1">
        <v>0.5</v>
      </c>
      <c r="G36" t="s">
        <v>91</v>
      </c>
      <c r="I36" s="2">
        <f>E36*F36/100</f>
        <v>0.005</v>
      </c>
    </row>
    <row r="37" spans="1:9" ht="12.75">
      <c r="A37" t="s">
        <v>130</v>
      </c>
      <c r="B37" t="s">
        <v>56</v>
      </c>
      <c r="C37" t="s">
        <v>21</v>
      </c>
      <c r="D37" t="s">
        <v>89</v>
      </c>
      <c r="E37">
        <v>1</v>
      </c>
      <c r="F37" s="1">
        <v>0.5</v>
      </c>
      <c r="G37" t="s">
        <v>91</v>
      </c>
      <c r="I37" s="2">
        <f t="shared" si="1"/>
        <v>0.005</v>
      </c>
    </row>
    <row r="38" spans="1:9" ht="12.75">
      <c r="A38" t="s">
        <v>60</v>
      </c>
      <c r="B38" t="s">
        <v>57</v>
      </c>
      <c r="C38" t="s">
        <v>21</v>
      </c>
      <c r="D38" t="s">
        <v>90</v>
      </c>
      <c r="E38">
        <v>2</v>
      </c>
      <c r="F38" s="1">
        <v>0.5</v>
      </c>
      <c r="G38" t="s">
        <v>91</v>
      </c>
      <c r="I38" s="2">
        <f t="shared" si="1"/>
        <v>0.01</v>
      </c>
    </row>
    <row r="39" spans="1:10" ht="12.75">
      <c r="A39" t="s">
        <v>33</v>
      </c>
      <c r="B39" t="s">
        <v>108</v>
      </c>
      <c r="C39" t="s">
        <v>21</v>
      </c>
      <c r="D39" t="s">
        <v>109</v>
      </c>
      <c r="E39">
        <v>2</v>
      </c>
      <c r="F39" s="1">
        <v>0.5</v>
      </c>
      <c r="G39" t="s">
        <v>91</v>
      </c>
      <c r="I39" s="2">
        <f>E39*F39/100</f>
        <v>0.01</v>
      </c>
      <c r="J39" t="s">
        <v>117</v>
      </c>
    </row>
    <row r="40" ht="12.75">
      <c r="I40" s="1"/>
    </row>
    <row r="41" spans="1:9" ht="12.75">
      <c r="A41" t="s">
        <v>34</v>
      </c>
      <c r="B41" t="s">
        <v>58</v>
      </c>
      <c r="C41" t="s">
        <v>21</v>
      </c>
      <c r="D41" t="s">
        <v>92</v>
      </c>
      <c r="E41">
        <v>1</v>
      </c>
      <c r="F41" s="1">
        <v>0.11</v>
      </c>
      <c r="I41" s="1">
        <f aca="true" t="shared" si="2" ref="I41:I51">E41*F41</f>
        <v>0.11</v>
      </c>
    </row>
    <row r="42" ht="12.75">
      <c r="I42" s="1"/>
    </row>
    <row r="43" spans="1:9" ht="12.75">
      <c r="A43" t="s">
        <v>35</v>
      </c>
      <c r="B43" t="s">
        <v>62</v>
      </c>
      <c r="C43" t="s">
        <v>21</v>
      </c>
      <c r="D43" t="s">
        <v>78</v>
      </c>
      <c r="E43">
        <v>1</v>
      </c>
      <c r="F43" s="1">
        <v>0.09</v>
      </c>
      <c r="I43" s="1">
        <f t="shared" si="2"/>
        <v>0.09</v>
      </c>
    </row>
    <row r="44" spans="1:9" ht="12.75">
      <c r="A44" t="s">
        <v>36</v>
      </c>
      <c r="B44" t="s">
        <v>61</v>
      </c>
      <c r="C44" t="s">
        <v>21</v>
      </c>
      <c r="D44" t="s">
        <v>79</v>
      </c>
      <c r="E44">
        <v>1</v>
      </c>
      <c r="F44" s="1">
        <v>0.07</v>
      </c>
      <c r="I44" s="1">
        <f t="shared" si="2"/>
        <v>0.07</v>
      </c>
    </row>
    <row r="45" spans="1:9" ht="12.75">
      <c r="A45" t="s">
        <v>110</v>
      </c>
      <c r="B45" t="s">
        <v>119</v>
      </c>
      <c r="C45" t="s">
        <v>21</v>
      </c>
      <c r="D45" t="s">
        <v>120</v>
      </c>
      <c r="E45">
        <v>1</v>
      </c>
      <c r="F45" s="1">
        <v>0.05</v>
      </c>
      <c r="I45" s="1">
        <f t="shared" si="2"/>
        <v>0.05</v>
      </c>
    </row>
    <row r="46" ht="12.75">
      <c r="I46" s="1"/>
    </row>
    <row r="47" spans="1:9" ht="12.75">
      <c r="A47" t="s">
        <v>69</v>
      </c>
      <c r="B47" t="s">
        <v>107</v>
      </c>
      <c r="C47" t="s">
        <v>21</v>
      </c>
      <c r="D47" t="s">
        <v>93</v>
      </c>
      <c r="E47">
        <v>1</v>
      </c>
      <c r="F47" s="1">
        <v>0.18</v>
      </c>
      <c r="I47" s="1">
        <f t="shared" si="2"/>
        <v>0.18</v>
      </c>
    </row>
    <row r="48" ht="12.75">
      <c r="I48" s="1"/>
    </row>
    <row r="49" spans="1:9" ht="12.75">
      <c r="A49" t="s">
        <v>37</v>
      </c>
      <c r="B49" t="s">
        <v>70</v>
      </c>
      <c r="C49" t="s">
        <v>21</v>
      </c>
      <c r="D49" t="s">
        <v>73</v>
      </c>
      <c r="E49">
        <v>1</v>
      </c>
      <c r="F49" s="1">
        <v>0.07</v>
      </c>
      <c r="I49" s="1">
        <f t="shared" si="2"/>
        <v>0.07</v>
      </c>
    </row>
    <row r="50" ht="12.75">
      <c r="I50" s="1"/>
    </row>
    <row r="51" spans="1:12" ht="12.75">
      <c r="A51" t="s">
        <v>122</v>
      </c>
      <c r="B51" t="s">
        <v>124</v>
      </c>
      <c r="C51" t="s">
        <v>21</v>
      </c>
      <c r="D51" t="s">
        <v>123</v>
      </c>
      <c r="E51">
        <v>1</v>
      </c>
      <c r="F51" s="1">
        <v>0.89</v>
      </c>
      <c r="I51" s="1">
        <f t="shared" si="2"/>
        <v>0.89</v>
      </c>
      <c r="L51" t="s">
        <v>112</v>
      </c>
    </row>
    <row r="52" ht="12.75">
      <c r="I52" s="1"/>
    </row>
    <row r="53" spans="1:9" ht="12.75">
      <c r="A53" t="s">
        <v>65</v>
      </c>
      <c r="B53" t="s">
        <v>66</v>
      </c>
      <c r="C53" t="s">
        <v>21</v>
      </c>
      <c r="D53" t="s">
        <v>94</v>
      </c>
      <c r="E53">
        <v>2</v>
      </c>
      <c r="F53" s="1">
        <v>3.3</v>
      </c>
      <c r="G53" t="s">
        <v>95</v>
      </c>
      <c r="I53" s="1">
        <f>E53*F53/18</f>
        <v>0.36666666666666664</v>
      </c>
    </row>
    <row r="54" spans="1:9" ht="12.75">
      <c r="A54" t="s">
        <v>63</v>
      </c>
      <c r="B54" t="s">
        <v>64</v>
      </c>
      <c r="C54" t="s">
        <v>21</v>
      </c>
      <c r="D54" t="s">
        <v>71</v>
      </c>
      <c r="E54">
        <v>4</v>
      </c>
      <c r="F54" s="1">
        <v>0.21</v>
      </c>
      <c r="I54" s="1">
        <f>E54*F54</f>
        <v>0.84</v>
      </c>
    </row>
    <row r="55" ht="12.75">
      <c r="I55" s="1"/>
    </row>
    <row r="56" spans="1:9" ht="12.75">
      <c r="A56" t="s">
        <v>38</v>
      </c>
      <c r="B56" t="s">
        <v>106</v>
      </c>
      <c r="C56" t="s">
        <v>21</v>
      </c>
      <c r="D56" t="s">
        <v>96</v>
      </c>
      <c r="E56">
        <v>1</v>
      </c>
      <c r="F56" s="1">
        <v>0.17</v>
      </c>
      <c r="G56" t="s">
        <v>97</v>
      </c>
      <c r="I56" s="1">
        <f>E56*F56/6</f>
        <v>0.028333333333333335</v>
      </c>
    </row>
    <row r="57" ht="12.75">
      <c r="I57" s="1"/>
    </row>
    <row r="58" ht="12.75">
      <c r="I58" s="1"/>
    </row>
    <row r="59" spans="1:9" ht="12.75">
      <c r="A59" t="s">
        <v>39</v>
      </c>
      <c r="I59" s="1"/>
    </row>
    <row r="60" ht="12.75">
      <c r="I60" s="1"/>
    </row>
    <row r="61" spans="1:9" ht="12.75">
      <c r="A61" t="s">
        <v>40</v>
      </c>
      <c r="C61" t="s">
        <v>21</v>
      </c>
      <c r="D61" t="s">
        <v>98</v>
      </c>
      <c r="E61">
        <v>2</v>
      </c>
      <c r="F61" s="1">
        <v>0.05</v>
      </c>
      <c r="I61" s="1">
        <f>E61*F61</f>
        <v>0.1</v>
      </c>
    </row>
    <row r="62" spans="1:9" ht="12.75">
      <c r="A62" t="s">
        <v>41</v>
      </c>
      <c r="C62" t="s">
        <v>21</v>
      </c>
      <c r="D62" t="s">
        <v>99</v>
      </c>
      <c r="E62">
        <v>1</v>
      </c>
      <c r="F62" s="1">
        <v>0.1</v>
      </c>
      <c r="I62" s="1">
        <f>E62*F62</f>
        <v>0.1</v>
      </c>
    </row>
    <row r="63" spans="1:9" ht="12.75">
      <c r="A63" t="s">
        <v>42</v>
      </c>
      <c r="C63" t="s">
        <v>21</v>
      </c>
      <c r="D63" t="s">
        <v>100</v>
      </c>
      <c r="E63">
        <v>1</v>
      </c>
      <c r="F63" s="1">
        <v>0.13</v>
      </c>
      <c r="I63" s="1">
        <f>E63*F63</f>
        <v>0.13</v>
      </c>
    </row>
    <row r="64" ht="12.75">
      <c r="I64" s="1"/>
    </row>
    <row r="65" spans="1:9" ht="12.75">
      <c r="A65" t="s">
        <v>43</v>
      </c>
      <c r="B65" t="s">
        <v>118</v>
      </c>
      <c r="I65" s="1"/>
    </row>
    <row r="66" ht="12.75">
      <c r="I66" s="1"/>
    </row>
    <row r="67" spans="1:9" ht="12.75">
      <c r="A67" t="s">
        <v>44</v>
      </c>
      <c r="B67" t="s">
        <v>101</v>
      </c>
      <c r="E67">
        <v>1</v>
      </c>
      <c r="F67" s="1">
        <v>2</v>
      </c>
      <c r="G67" t="s">
        <v>102</v>
      </c>
      <c r="I67" s="1">
        <f>E67*F67</f>
        <v>2</v>
      </c>
    </row>
    <row r="68" ht="12.75">
      <c r="I68" s="1"/>
    </row>
    <row r="69" ht="12.75">
      <c r="I69" s="1"/>
    </row>
    <row r="70" spans="8:9" ht="12.75">
      <c r="H70" t="s">
        <v>105</v>
      </c>
      <c r="I70" s="1">
        <f>SUM(I8:I69)</f>
        <v>18.930000000000007</v>
      </c>
    </row>
    <row r="71" spans="8:9" ht="12.75">
      <c r="H71" t="s">
        <v>104</v>
      </c>
      <c r="I71" s="1">
        <f>I70*0.15</f>
        <v>2.839500000000001</v>
      </c>
    </row>
    <row r="72" spans="8:11" ht="12.75">
      <c r="H72" t="s">
        <v>103</v>
      </c>
      <c r="I72" s="1">
        <f>I70+I71</f>
        <v>21.769500000000008</v>
      </c>
      <c r="K72" t="s">
        <v>102</v>
      </c>
    </row>
    <row r="73" ht="12.75">
      <c r="I73" s="1"/>
    </row>
    <row r="74" ht="12.75">
      <c r="I74" s="1"/>
    </row>
    <row r="75" ht="12.75">
      <c r="I75" s="1"/>
    </row>
  </sheetData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SMUHT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MBolton</dc:creator>
  <cp:keywords/>
  <dc:description/>
  <cp:lastModifiedBy>MBolton</cp:lastModifiedBy>
  <cp:lastPrinted>2009-07-06T08:18:39Z</cp:lastPrinted>
  <dcterms:created xsi:type="dcterms:W3CDTF">2009-06-20T10:57:50Z</dcterms:created>
  <dcterms:modified xsi:type="dcterms:W3CDTF">2010-03-08T11:01:48Z</dcterms:modified>
  <cp:category/>
  <cp:version/>
  <cp:contentType/>
  <cp:contentStatus/>
</cp:coreProperties>
</file>